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57" i="1"/>
  <c r="H15" i="1"/>
  <c r="H31" i="1" l="1"/>
  <c r="H18" i="1"/>
  <c r="H36" i="1" l="1"/>
  <c r="H23" i="1" l="1"/>
  <c r="H24" i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<sst xmlns="http://schemas.openxmlformats.org/spreadsheetml/2006/main" count="57" uniqueCount="32">
  <si>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</si>
  <si>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</si>
  <si>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</si>
  <si>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</si>
  <si>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</si>
  <si>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</si>
  <si>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</si>
  <si>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</si>
  <si>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</si>
  <si>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</si>
  <si>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</si>
  <si>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</si>
  <si>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</si>
  <si>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</si>
  <si>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</si>
  <si>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</si>
  <si>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</si>
  <si>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</si>
  <si>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</si>
  <si>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</si>
  <si>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</si>
  <si>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</si>
  <si>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</si>
  <si>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</si>
  <si>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</si>
  <si>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</si>
  <si>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</si>
  <si>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</si>
  <si>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</si>
  <si>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04.05.2023</t>
  </si>
  <si>
    <t xml:space="preserve">Dana 04.05.2023.godine Dom zdravlja Požarevac nije izvršio plaćanje prema dobavljačima:  </t>
  </si>
  <si>
    <t>Primljena i neutrošena participacija od 04.05.2023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</si>
</sst>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6"/>
      <c r="D9" s="16"/>
      <c r="E9" s="16"/>
      <c r="F9" s="16"/>
      <c r="G9" s="16"/>
      <c r="I9" s="10"/>
      <c r="J9" s="10"/>
      <c r="K9" s="25"/>
      <c r="L9" s="25"/>
      <c r="M9" s="25"/>
      <c r="N9" s="25"/>
      <c r="O9" s="25"/>
    </row>
    <row r="10" spans="2:15" x14ac:dyDescent="0.25">
      <c r="C10" s="16"/>
      <c r="D10" s="16"/>
      <c r="E10" s="16"/>
      <c r="F10" s="16"/>
      <c r="G10" s="16"/>
      <c r="I10" s="10"/>
      <c r="J10" s="10"/>
      <c r="K10" s="25"/>
      <c r="L10" s="25"/>
      <c r="M10" s="25"/>
      <c r="N10" s="25"/>
      <c r="O10" s="25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7">
        <v>45050</v>
      </c>
      <c r="H12" s="13">
        <v>9952988.0399999991</v>
      </c>
      <c r="I12" s="10"/>
      <c r="J12" s="10"/>
      <c r="K12" s="25"/>
      <c r="L12" s="25"/>
      <c r="M12" s="25"/>
      <c r="N12" s="25"/>
      <c r="O12" s="25"/>
    </row>
    <row r="13" spans="2:15" x14ac:dyDescent="0.25">
      <c r="B13" s="37" t="s">
        <v>8</v>
      </c>
      <c r="C13" s="37"/>
      <c r="D13" s="37"/>
      <c r="E13" s="37"/>
      <c r="F13" s="37"/>
      <c r="G13" s="18">
        <v>45050</v>
      </c>
      <c r="H13" s="2">
        <f>H14+H29-H37-H50</f>
        <v>9943876.4900000021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19">
        <v>45050</v>
      </c>
      <c r="H14" s="3">
        <f>SUM(H15:H28)</f>
        <v>9669067.4400000013</v>
      </c>
      <c r="I14" s="12"/>
      <c r="J14" s="10"/>
      <c r="K14" s="25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0"/>
      <c r="H15" s="11">
        <f>100854.54</f>
        <v>100854.54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0"/>
      <c r="H16" s="11">
        <v>82769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0"/>
      <c r="H17" s="11">
        <v>5253359.26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0"/>
      <c r="H18" s="9">
        <f>1245000+2003000-387122.08+140000-6000+100000-1579317.53+147122.36-1090.9-249498.34+249498.34-237993.56+1624000-1614394.35+237993.68-3000-10800+1624000-1604828.35-15000+1624000</f>
        <v>3285569.27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0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0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0"/>
      <c r="H21" s="24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0"/>
      <c r="H22" s="24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0"/>
      <c r="H23" s="9">
        <f>1723861.15+1523250.82-3247111.97</f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0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0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0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0"/>
      <c r="H27" s="9">
        <v>693553.89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0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+2300-31651.5+3300+3000-54.75+9700+2700-105.5-830.49+9200+1800-7530+6500+2600</f>
        <v>59891.929999999986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19">
        <v>45050</v>
      </c>
      <c r="H29" s="3">
        <f>H30+H31+H32+H33+H35+H36+H34</f>
        <v>386531.40000000008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1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1"/>
      <c r="H31" s="9">
        <f>153083.33+203916.67-162122.33+178500-172692.33+178500-208923.94+178500</f>
        <v>348761.40000000008</v>
      </c>
      <c r="I31" s="14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1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1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1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1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1"/>
      <c r="H36" s="9">
        <f>11900+25870</f>
        <v>37770</v>
      </c>
      <c r="I36" s="10"/>
      <c r="J36" s="10"/>
    </row>
    <row r="37" spans="2:12" x14ac:dyDescent="0.25">
      <c r="B37" s="47" t="s">
        <v>24</v>
      </c>
      <c r="C37" s="48"/>
      <c r="D37" s="48"/>
      <c r="E37" s="48"/>
      <c r="F37" s="49"/>
      <c r="G37" s="22">
        <v>45050</v>
      </c>
      <c r="H37" s="4">
        <f>SUM(H38:H49)</f>
        <v>111722.35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0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0"/>
      <c r="H39" s="11">
        <v>82769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0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0"/>
      <c r="H41" s="11">
        <v>0</v>
      </c>
      <c r="I41" s="10"/>
      <c r="J41" s="26"/>
      <c r="K41" s="7"/>
      <c r="L41" s="7"/>
    </row>
    <row r="42" spans="2:12" x14ac:dyDescent="0.25">
      <c r="B42" s="27" t="s">
        <v>14</v>
      </c>
      <c r="C42" s="28"/>
      <c r="D42" s="28"/>
      <c r="E42" s="28"/>
      <c r="F42" s="29"/>
      <c r="G42" s="20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0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0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0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0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0"/>
      <c r="H47" s="9">
        <f>3096+1584+123+21465.01+2685.34</f>
        <v>28953.35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0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0"/>
      <c r="H49" s="9">
        <v>0</v>
      </c>
      <c r="I49" s="10"/>
      <c r="J49" s="10"/>
      <c r="K49" s="7"/>
    </row>
    <row r="50" spans="2:12" x14ac:dyDescent="0.25">
      <c r="B50" s="47" t="s">
        <v>25</v>
      </c>
      <c r="C50" s="48"/>
      <c r="D50" s="48"/>
      <c r="E50" s="48"/>
      <c r="F50" s="49"/>
      <c r="G50" s="22">
        <v>45050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1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1"/>
      <c r="H52" s="11">
        <v>0</v>
      </c>
      <c r="I52" s="10"/>
      <c r="J52" s="26"/>
      <c r="K52" s="7"/>
    </row>
    <row r="53" spans="2:12" x14ac:dyDescent="0.25">
      <c r="B53" s="27" t="s">
        <v>19</v>
      </c>
      <c r="C53" s="28"/>
      <c r="D53" s="28"/>
      <c r="E53" s="28"/>
      <c r="F53" s="29"/>
      <c r="G53" s="21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1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1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1"/>
      <c r="H56" s="2">
        <v>0</v>
      </c>
      <c r="I56" s="10"/>
      <c r="J56" s="10"/>
    </row>
    <row r="57" spans="2:12" x14ac:dyDescent="0.25">
      <c r="B57" s="43" t="s">
        <v>26</v>
      </c>
      <c r="C57" s="44"/>
      <c r="D57" s="44"/>
      <c r="E57" s="44"/>
      <c r="F57" s="45"/>
      <c r="G57" s="23">
        <v>45050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+22789.61+2379.18+1407820.87+8961.44-1441951.18</f>
        <v>9111.5499999988824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1"/>
      <c r="H58" s="2">
        <v>0</v>
      </c>
      <c r="I58" s="10"/>
      <c r="J58" s="10"/>
    </row>
    <row r="59" spans="2:12" x14ac:dyDescent="0.25">
      <c r="B59" s="50" t="s">
        <v>28</v>
      </c>
      <c r="C59" s="51"/>
      <c r="D59" s="51"/>
      <c r="E59" s="51"/>
      <c r="F59" s="52"/>
      <c r="G59" s="21"/>
      <c r="H59" s="6">
        <f>H14+H29-H37-H50+H57-H58</f>
        <v>9952988.040000001</v>
      </c>
      <c r="I59" s="10"/>
      <c r="J59" s="10"/>
      <c r="K59" s="7"/>
    </row>
    <row r="60" spans="2:12" x14ac:dyDescent="0.25">
      <c r="B60" s="15"/>
      <c r="C60" s="15"/>
      <c r="D60" s="15"/>
      <c r="E60" s="15"/>
      <c r="F60" s="15"/>
      <c r="G60" s="8"/>
      <c r="H60" s="12"/>
      <c r="I60" s="10"/>
      <c r="J60" s="10"/>
      <c r="K60" s="7"/>
    </row>
    <row r="61" spans="2:12" ht="15.75" x14ac:dyDescent="0.25">
      <c r="B61" s="46" t="s">
        <v>30</v>
      </c>
      <c r="C61" s="46"/>
      <c r="D61" s="46"/>
      <c r="E61" s="15"/>
      <c r="F61" s="15"/>
      <c r="G61" s="8"/>
      <c r="H61" s="12"/>
      <c r="I61" s="10"/>
      <c r="J61" s="10"/>
      <c r="K61" s="7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2023-05-05T07:50:28Z</dcterms:modified>
  <cp:category/>
  <cp:contentStatus/>
</cp:coreProperties>
</file>